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<sst xmlns="http://schemas.openxmlformats.org/spreadsheetml/2006/main" count="65" uniqueCount="63">
  <si>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Vote</t>
  </si>
  <si>
    <t>Cost Centre/Sector</t>
  </si>
  <si>
    <t>Program</t>
  </si>
  <si>
    <t>Project</t>
  </si>
  <si>
    <t>Approved Estimates</t>
  </si>
  <si>
    <t>Community Development</t>
  </si>
  <si>
    <t>Constituency Development Fund</t>
  </si>
  <si>
    <t>Development-Boreholes</t>
  </si>
  <si>
    <t>Education</t>
  </si>
  <si>
    <t>Environment</t>
  </si>
  <si>
    <t>Gender</t>
  </si>
  <si>
    <t>GRF</t>
  </si>
  <si>
    <t>Infrastructure Development Fund</t>
  </si>
  <si>
    <t>Rehabilitation of City Roads</t>
  </si>
  <si>
    <t>Sports</t>
  </si>
  <si>
    <t>Youth</t>
  </si>
  <si>
    <t>Trade</t>
  </si>
  <si>
    <t>Development-DDF</t>
  </si>
  <si>
    <t>Disaster Risk Management</t>
  </si>
  <si>
    <t>Forestry</t>
  </si>
  <si>
    <t>Housing</t>
  </si>
  <si>
    <t>Immigration</t>
  </si>
  <si>
    <t>Irrigation</t>
  </si>
  <si>
    <t xml:space="preserve">Labour </t>
  </si>
  <si>
    <t>OPC- NRB</t>
  </si>
  <si>
    <t>Water</t>
  </si>
  <si>
    <t>Cash flow April 23</t>
  </si>
  <si>
    <t>Cash flow May 23</t>
  </si>
  <si>
    <t>Cash flow June 23</t>
  </si>
  <si>
    <t>Cash flow July 23</t>
  </si>
  <si>
    <t>Cash flow August 23</t>
  </si>
  <si>
    <t>Cash flow September 23</t>
  </si>
  <si>
    <t>Cash flow October 23</t>
  </si>
  <si>
    <t>Cash flow November 23</t>
  </si>
  <si>
    <t>Cash flow December 23</t>
  </si>
  <si>
    <t>Cash flow January 24</t>
  </si>
  <si>
    <t>Cash flow February 24</t>
  </si>
  <si>
    <t>Cash flow March 24</t>
  </si>
  <si>
    <t>Nutrition</t>
  </si>
  <si>
    <t>Agriculture-N</t>
  </si>
  <si>
    <t>Agriculture AIP-N</t>
  </si>
  <si>
    <t>Agriculture-S</t>
  </si>
  <si>
    <t>Agriculture AIP -S</t>
  </si>
  <si>
    <t>Agricultural Productivity and Risk Management</t>
  </si>
  <si>
    <t>Education TLMs-N</t>
  </si>
  <si>
    <t>Education TLMs-South</t>
  </si>
  <si>
    <t>Education SIGs-North</t>
  </si>
  <si>
    <t>Education - DIG, ZIG and others-North</t>
  </si>
  <si>
    <t>Education SIGs-South</t>
  </si>
  <si>
    <t>Education - DIG, ZIG and others-South</t>
  </si>
  <si>
    <t>Education-South</t>
  </si>
  <si>
    <t>Social Welfare</t>
  </si>
  <si>
    <t xml:space="preserve">Health - Covid Resposne-North </t>
  </si>
  <si>
    <t>Health-North</t>
  </si>
  <si>
    <t>Health - Covid Resposne-South</t>
  </si>
  <si>
    <t>Health-South</t>
  </si>
  <si>
    <t>Development Part 2-(DDF)</t>
  </si>
  <si>
    <t>Fisheries</t>
  </si>
  <si>
    <t>COUNCIL FUNDING CASH FLOW TEMPLATE 2023- 24  FINANCIAL YEAR</t>
  </si>
  <si>
    <t>Total</t>
  </si>
  <si>
    <t>Health-Drugs-North</t>
  </si>
  <si>
    <t>Health-Drugs-South</t>
  </si>
  <si>
    <t>M'MBELWA   DISTRICT COUNCIL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</si>
</sst>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_);_(* \(#,##0.00000000\);_(* &quot;-&quot;????????_);_(@_)"/>
    <numFmt numFmtId="182" formatCode="_(* #,##0.0000000_);_(* \(#,##0.0000000\);_(* &quot;-&quot;?????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0000000000_);_(* \(#,##0.00000000000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172" fontId="18" fillId="33" borderId="0" xfId="42" applyNumberFormat="1" applyFont="1" applyFill="1" applyAlignment="1">
      <alignment/>
    </xf>
    <xf numFmtId="43" fontId="18" fillId="0" borderId="0" xfId="42" applyFont="1" applyFill="1" applyAlignment="1">
      <alignment/>
    </xf>
    <xf numFmtId="0" fontId="19" fillId="0" borderId="0" xfId="0" applyFont="1" applyFill="1" applyAlignment="1">
      <alignment/>
    </xf>
    <xf numFmtId="172" fontId="19" fillId="0" borderId="10" xfId="42" applyNumberFormat="1" applyFont="1" applyFill="1" applyBorder="1" applyAlignment="1">
      <alignment/>
    </xf>
    <xf numFmtId="172" fontId="19" fillId="33" borderId="10" xfId="42" applyNumberFormat="1" applyFont="1" applyFill="1" applyBorder="1" applyAlignment="1">
      <alignment/>
    </xf>
    <xf numFmtId="43" fontId="19" fillId="0" borderId="10" xfId="42" applyFont="1" applyFill="1" applyBorder="1" applyAlignment="1">
      <alignment/>
    </xf>
    <xf numFmtId="0" fontId="18" fillId="0" borderId="10" xfId="0" applyFont="1" applyFill="1" applyBorder="1" applyAlignment="1">
      <alignment/>
    </xf>
    <xf numFmtId="172" fontId="18" fillId="0" borderId="10" xfId="42" applyNumberFormat="1" applyFont="1" applyFill="1" applyBorder="1" applyAlignment="1">
      <alignment/>
    </xf>
    <xf numFmtId="43" fontId="18" fillId="0" borderId="10" xfId="42" applyFont="1" applyFill="1" applyBorder="1" applyAlignment="1">
      <alignment/>
    </xf>
    <xf numFmtId="43" fontId="18" fillId="0" borderId="11" xfId="42" applyFont="1" applyFill="1" applyBorder="1" applyAlignment="1">
      <alignment/>
    </xf>
    <xf numFmtId="172" fontId="18" fillId="0" borderId="10" xfId="42" applyNumberFormat="1" applyFont="1" applyFill="1" applyBorder="1" applyAlignment="1">
      <alignment horizontal="left" vertical="center" wrapText="1"/>
    </xf>
    <xf numFmtId="172" fontId="18" fillId="0" borderId="10" xfId="42" applyNumberFormat="1" applyFont="1" applyFill="1" applyBorder="1" applyAlignment="1">
      <alignment vertical="center" wrapText="1"/>
    </xf>
    <xf numFmtId="172" fontId="19" fillId="33" borderId="0" xfId="42" applyNumberFormat="1" applyFont="1" applyFill="1" applyAlignment="1">
      <alignment/>
    </xf>
    <xf numFmtId="172" fontId="18" fillId="0" borderId="11" xfId="42" applyNumberFormat="1" applyFont="1" applyFill="1" applyBorder="1" applyAlignment="1">
      <alignment/>
    </xf>
    <xf numFmtId="43" fontId="18" fillId="0" borderId="10" xfId="0" applyNumberFormat="1" applyFont="1" applyFill="1" applyBorder="1" applyAlignment="1">
      <alignment/>
    </xf>
    <xf numFmtId="172" fontId="19" fillId="33" borderId="0" xfId="0" applyNumberFormat="1" applyFont="1" applyFill="1" applyAlignment="1">
      <alignment/>
    </xf>
    <xf numFmtId="173" fontId="18" fillId="0" borderId="10" xfId="42" applyNumberFormat="1" applyFont="1" applyFill="1" applyBorder="1" applyAlignment="1">
      <alignment/>
    </xf>
    <xf numFmtId="173" fontId="18" fillId="0" borderId="10" xfId="42" applyNumberFormat="1" applyFont="1" applyFill="1" applyBorder="1" applyAlignment="1" applyProtection="1">
      <alignment horizontal="right" wrapText="1"/>
      <protection/>
    </xf>
    <xf numFmtId="173" fontId="18" fillId="0" borderId="11" xfId="42" applyNumberFormat="1" applyFont="1" applyFill="1" applyBorder="1" applyAlignment="1" applyProtection="1">
      <alignment horizontal="right" wrapText="1"/>
      <protection/>
    </xf>
    <xf numFmtId="43" fontId="18" fillId="0" borderId="10" xfId="42" applyFont="1" applyFill="1" applyBorder="1" applyAlignment="1">
      <alignment horizontal="left"/>
    </xf>
    <xf numFmtId="43" fontId="18" fillId="0" borderId="10" xfId="42" applyFont="1" applyFill="1" applyBorder="1" applyAlignment="1" applyProtection="1">
      <alignment horizontal="right" wrapText="1"/>
      <protection/>
    </xf>
    <xf numFmtId="43" fontId="18" fillId="0" borderId="11" xfId="42" applyFont="1" applyFill="1" applyBorder="1" applyAlignment="1" applyProtection="1">
      <alignment horizontal="right" wrapText="1"/>
      <protection/>
    </xf>
    <xf numFmtId="43" fontId="18" fillId="0" borderId="0" xfId="0" applyNumberFormat="1" applyFont="1" applyFill="1" applyAlignment="1">
      <alignment/>
    </xf>
    <xf numFmtId="175" fontId="18" fillId="0" borderId="10" xfId="42" applyNumberFormat="1" applyFont="1" applyFill="1" applyBorder="1" applyAlignment="1">
      <alignment/>
    </xf>
    <xf numFmtId="175" fontId="18" fillId="0" borderId="11" xfId="42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172" fontId="18" fillId="0" borderId="12" xfId="42" applyNumberFormat="1" applyFont="1" applyFill="1" applyBorder="1" applyAlignment="1">
      <alignment/>
    </xf>
    <xf numFmtId="172" fontId="19" fillId="33" borderId="13" xfId="42" applyNumberFormat="1" applyFont="1" applyFill="1" applyBorder="1" applyAlignment="1">
      <alignment/>
    </xf>
    <xf numFmtId="43" fontId="18" fillId="0" borderId="12" xfId="42" applyFont="1" applyFill="1" applyBorder="1" applyAlignment="1">
      <alignment/>
    </xf>
    <xf numFmtId="43" fontId="18" fillId="0" borderId="14" xfId="42" applyFont="1" applyFill="1" applyBorder="1" applyAlignment="1">
      <alignment/>
    </xf>
    <xf numFmtId="0" fontId="18" fillId="0" borderId="15" xfId="0" applyFont="1" applyFill="1" applyBorder="1" applyAlignment="1">
      <alignment/>
    </xf>
    <xf numFmtId="172" fontId="19" fillId="0" borderId="16" xfId="42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172" fontId="19" fillId="33" borderId="16" xfId="42" applyNumberFormat="1" applyFont="1" applyFill="1" applyBorder="1" applyAlignment="1">
      <alignment/>
    </xf>
    <xf numFmtId="43" fontId="19" fillId="0" borderId="16" xfId="42" applyFont="1" applyFill="1" applyBorder="1" applyAlignment="1">
      <alignment/>
    </xf>
    <xf numFmtId="172" fontId="18" fillId="0" borderId="17" xfId="42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2" fontId="20" fillId="33" borderId="0" xfId="42" applyNumberFormat="1" applyFont="1" applyFill="1" applyAlignment="1">
      <alignment/>
    </xf>
    <xf numFmtId="43" fontId="20" fillId="0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04" zoomScaleNormal="104" zoomScalePageLayoutView="0" workbookViewId="0" topLeftCell="A14">
      <selection activeCell="B14" sqref="B14"/>
    </sheetView>
  </sheetViews>
  <sheetFormatPr defaultColWidth="9.140625" defaultRowHeight="12" customHeight="1"/>
  <cols>
    <col min="1" max="1" width="5.57421875" style="1" customWidth="1"/>
    <col min="2" max="2" width="33.140625" style="1" customWidth="1"/>
    <col min="3" max="3" width="0.13671875" style="1" customWidth="1"/>
    <col min="4" max="4" width="18.00390625" style="1" hidden="1" customWidth="1"/>
    <col min="5" max="5" width="18.00390625" style="2" customWidth="1"/>
    <col min="6" max="11" width="18.00390625" style="3" customWidth="1"/>
    <col min="12" max="12" width="16.00390625" style="3" customWidth="1"/>
    <col min="13" max="13" width="17.140625" style="3" customWidth="1"/>
    <col min="14" max="14" width="15.57421875" style="3" customWidth="1"/>
    <col min="15" max="15" width="15.8515625" style="3" customWidth="1"/>
    <col min="16" max="16" width="14.8515625" style="3" customWidth="1"/>
    <col min="17" max="17" width="19.57421875" style="3" customWidth="1"/>
    <col min="18" max="18" width="13.00390625" style="1" bestFit="1" customWidth="1"/>
    <col min="19" max="16384" width="8.7109375" style="1" customWidth="1"/>
  </cols>
  <sheetData>
    <row r="1" spans="2:17" s="38" customFormat="1" ht="21" customHeight="1">
      <c r="B1" s="38" t="s">
        <v>62</v>
      </c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ht="18" customHeight="1">
      <c r="A2" s="4" t="s">
        <v>58</v>
      </c>
    </row>
    <row r="3" spans="1:17" ht="16.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37</v>
      </c>
    </row>
    <row r="4" spans="1:17" ht="12" customHeight="1">
      <c r="A4" s="8">
        <v>915</v>
      </c>
      <c r="B4" s="9" t="s">
        <v>39</v>
      </c>
      <c r="C4" s="9"/>
      <c r="D4" s="8"/>
      <c r="E4" s="6">
        <v>45626878.5</v>
      </c>
      <c r="F4" s="10">
        <v>3849809.09</v>
      </c>
      <c r="G4" s="10">
        <v>3714894.12</v>
      </c>
      <c r="H4" s="10">
        <v>4205880.314333334</v>
      </c>
      <c r="I4" s="10">
        <v>3991673.58333333</v>
      </c>
      <c r="J4" s="10">
        <v>3821791.0011485</v>
      </c>
      <c r="K4" s="10">
        <v>3924889.58333333</v>
      </c>
      <c r="L4" s="10">
        <v>3778196.95666667</v>
      </c>
      <c r="M4" s="11">
        <v>3914891.58</v>
      </c>
      <c r="N4" s="10">
        <v>3978183.47333333</v>
      </c>
      <c r="O4" s="10">
        <v>3979236.08</v>
      </c>
      <c r="P4" s="10">
        <v>3773644.21</v>
      </c>
      <c r="Q4" s="10">
        <v>2693788.51</v>
      </c>
    </row>
    <row r="5" spans="1:17" ht="12" customHeight="1">
      <c r="A5" s="8">
        <v>915</v>
      </c>
      <c r="B5" s="9" t="s">
        <v>40</v>
      </c>
      <c r="C5" s="9"/>
      <c r="D5" s="8"/>
      <c r="E5" s="6">
        <v>10826652</v>
      </c>
      <c r="F5" s="10"/>
      <c r="G5" s="10">
        <v>0</v>
      </c>
      <c r="H5" s="10">
        <v>0</v>
      </c>
      <c r="I5" s="10">
        <v>0</v>
      </c>
      <c r="J5" s="10">
        <v>2000000</v>
      </c>
      <c r="K5" s="10"/>
      <c r="L5" s="10">
        <v>3000000</v>
      </c>
      <c r="M5" s="11">
        <v>2000000</v>
      </c>
      <c r="N5" s="10">
        <v>2000000</v>
      </c>
      <c r="O5" s="10">
        <v>1326652</v>
      </c>
      <c r="P5" s="10">
        <v>500000</v>
      </c>
      <c r="Q5" s="10"/>
    </row>
    <row r="6" spans="1:17" ht="12" customHeight="1">
      <c r="A6" s="8">
        <v>915</v>
      </c>
      <c r="B6" s="9" t="s">
        <v>41</v>
      </c>
      <c r="C6" s="12" t="s">
        <v>43</v>
      </c>
      <c r="D6" s="8"/>
      <c r="E6" s="6">
        <v>64188717.46</v>
      </c>
      <c r="F6" s="10">
        <v>9541788.123333335</v>
      </c>
      <c r="G6" s="10">
        <v>3855856.658333333</v>
      </c>
      <c r="H6" s="10">
        <v>8281292.54710477</v>
      </c>
      <c r="I6" s="10">
        <v>5368105.498333333</v>
      </c>
      <c r="J6" s="10">
        <v>2430770.9333333336</v>
      </c>
      <c r="K6" s="10">
        <v>6478323.442104772</v>
      </c>
      <c r="L6" s="10">
        <v>3387388.53833333</v>
      </c>
      <c r="M6" s="11">
        <v>3329182.568333333</v>
      </c>
      <c r="N6" s="10">
        <v>10484180.505099973</v>
      </c>
      <c r="O6" s="10">
        <v>4681115.33333333</v>
      </c>
      <c r="P6" s="10">
        <v>2763129.2113333335</v>
      </c>
      <c r="Q6" s="10">
        <v>3587584.0976009946</v>
      </c>
    </row>
    <row r="7" spans="1:17" ht="12" customHeight="1">
      <c r="A7" s="8">
        <v>915</v>
      </c>
      <c r="B7" s="9" t="s">
        <v>42</v>
      </c>
      <c r="C7" s="13" t="s">
        <v>43</v>
      </c>
      <c r="D7" s="8"/>
      <c r="E7" s="6">
        <v>7017625.49</v>
      </c>
      <c r="F7" s="10">
        <v>0</v>
      </c>
      <c r="G7" s="10">
        <v>0</v>
      </c>
      <c r="H7" s="10">
        <v>0</v>
      </c>
      <c r="I7" s="10">
        <v>0</v>
      </c>
      <c r="J7" s="10">
        <v>1166813.823783952</v>
      </c>
      <c r="K7" s="10">
        <v>1226162.3333333335</v>
      </c>
      <c r="L7" s="10">
        <v>1236162.3333333335</v>
      </c>
      <c r="M7" s="11">
        <v>1276162.3333333335</v>
      </c>
      <c r="N7" s="10">
        <v>1076162.3333333335</v>
      </c>
      <c r="O7" s="10">
        <v>1036162.3333333334</v>
      </c>
      <c r="P7" s="10">
        <v>0</v>
      </c>
      <c r="Q7" s="10">
        <v>0</v>
      </c>
    </row>
    <row r="8" spans="1:17" ht="12" customHeight="1">
      <c r="A8" s="8">
        <v>915</v>
      </c>
      <c r="B8" s="9" t="s">
        <v>5</v>
      </c>
      <c r="C8" s="9"/>
      <c r="D8" s="10"/>
      <c r="E8" s="14">
        <v>16137720.664</v>
      </c>
      <c r="F8" s="9">
        <v>1976542.0299999998</v>
      </c>
      <c r="G8" s="9">
        <v>1912122.51</v>
      </c>
      <c r="H8" s="9">
        <v>1225499.46</v>
      </c>
      <c r="I8" s="9">
        <v>1025000</v>
      </c>
      <c r="J8" s="9">
        <v>1842008</v>
      </c>
      <c r="K8" s="9">
        <v>1063450</v>
      </c>
      <c r="L8" s="9">
        <v>1323450</v>
      </c>
      <c r="M8" s="15">
        <v>710500</v>
      </c>
      <c r="N8" s="9">
        <v>1359000</v>
      </c>
      <c r="O8" s="9">
        <v>1425000</v>
      </c>
      <c r="P8" s="9">
        <v>877566</v>
      </c>
      <c r="Q8" s="9">
        <v>1397582.664</v>
      </c>
    </row>
    <row r="9" spans="1:17" ht="12" customHeight="1">
      <c r="A9" s="8">
        <v>915</v>
      </c>
      <c r="B9" s="9" t="s">
        <v>6</v>
      </c>
      <c r="C9" s="9"/>
      <c r="D9" s="16"/>
      <c r="E9" s="6">
        <v>1100000000</v>
      </c>
      <c r="F9" s="10"/>
      <c r="G9" s="10">
        <f>E9/4</f>
        <v>275000000</v>
      </c>
      <c r="I9" s="10">
        <f>E9/4</f>
        <v>275000000</v>
      </c>
      <c r="J9" s="10"/>
      <c r="K9" s="10">
        <f>E9/4</f>
        <v>275000000</v>
      </c>
      <c r="L9" s="10"/>
      <c r="N9" s="10">
        <f>E9/4</f>
        <v>275000000</v>
      </c>
      <c r="Q9" s="10"/>
    </row>
    <row r="10" spans="1:17" ht="12" customHeight="1">
      <c r="A10" s="8">
        <v>915</v>
      </c>
      <c r="B10" s="9" t="s">
        <v>56</v>
      </c>
      <c r="C10" s="9"/>
      <c r="D10" s="8"/>
      <c r="E10" s="6">
        <v>231089563</v>
      </c>
      <c r="F10" s="10">
        <v>57772390.75</v>
      </c>
      <c r="H10" s="10">
        <f>E10/4</f>
        <v>57772390.75</v>
      </c>
      <c r="J10" s="10"/>
      <c r="K10" s="10">
        <f>E10/4</f>
        <v>57772390.75</v>
      </c>
      <c r="L10" s="10">
        <f>E10/4</f>
        <v>57772390.75</v>
      </c>
      <c r="M10" s="11"/>
      <c r="O10" s="10"/>
      <c r="Q10" s="10"/>
    </row>
    <row r="11" spans="1:17" ht="12" customHeight="1">
      <c r="A11" s="8">
        <v>915</v>
      </c>
      <c r="B11" s="9" t="s">
        <v>7</v>
      </c>
      <c r="C11" s="9"/>
      <c r="D11" s="8"/>
      <c r="E11" s="6">
        <v>132000000</v>
      </c>
      <c r="F11" s="10"/>
      <c r="G11" s="10">
        <f>E11/4</f>
        <v>33000000</v>
      </c>
      <c r="I11" s="10">
        <f>E11/4</f>
        <v>33000000</v>
      </c>
      <c r="J11" s="10"/>
      <c r="K11" s="10">
        <f>E11/4</f>
        <v>33000000</v>
      </c>
      <c r="L11" s="10"/>
      <c r="M11" s="10">
        <f>E11/4</f>
        <v>33000000</v>
      </c>
      <c r="O11" s="10"/>
      <c r="Q11" s="10"/>
    </row>
    <row r="12" spans="1:17" ht="12" customHeight="1">
      <c r="A12" s="8">
        <v>915</v>
      </c>
      <c r="B12" s="9" t="s">
        <v>17</v>
      </c>
      <c r="C12" s="9"/>
      <c r="D12" s="8"/>
      <c r="E12" s="6"/>
      <c r="F12" s="10"/>
      <c r="G12" s="10"/>
      <c r="H12" s="10"/>
      <c r="I12" s="10"/>
      <c r="J12" s="10"/>
      <c r="K12" s="10"/>
      <c r="L12" s="10"/>
      <c r="M12" s="11"/>
      <c r="N12" s="10"/>
      <c r="O12" s="10"/>
      <c r="P12" s="10"/>
      <c r="Q12" s="10"/>
    </row>
    <row r="13" spans="1:17" ht="12" customHeight="1">
      <c r="A13" s="8">
        <v>915</v>
      </c>
      <c r="B13" s="9" t="s">
        <v>18</v>
      </c>
      <c r="C13" s="9"/>
      <c r="D13" s="8"/>
      <c r="E13" s="6">
        <v>62170368.0356</v>
      </c>
      <c r="F13" s="10">
        <v>5189197.336304763</v>
      </c>
      <c r="G13" s="10">
        <v>6321278.35</v>
      </c>
      <c r="H13" s="10">
        <v>6189197.33630476</v>
      </c>
      <c r="I13" s="10">
        <v>7123004</v>
      </c>
      <c r="J13" s="10">
        <v>6489197.3363</v>
      </c>
      <c r="K13" s="10">
        <v>5189197.336304763</v>
      </c>
      <c r="L13" s="10">
        <v>6328000</v>
      </c>
      <c r="M13" s="11">
        <v>5275600</v>
      </c>
      <c r="N13" s="10">
        <v>4189197.3403857113</v>
      </c>
      <c r="O13" s="10">
        <v>3865833</v>
      </c>
      <c r="P13" s="10">
        <v>3664833</v>
      </c>
      <c r="Q13" s="10">
        <v>2345833</v>
      </c>
    </row>
    <row r="14" spans="1:17" ht="12" customHeight="1">
      <c r="A14" s="8">
        <v>915</v>
      </c>
      <c r="B14" s="9" t="s">
        <v>8</v>
      </c>
      <c r="C14" s="9"/>
      <c r="D14" s="8"/>
      <c r="E14" s="17">
        <v>229014239</v>
      </c>
      <c r="F14" s="10">
        <v>46453486.75</v>
      </c>
      <c r="G14" s="10">
        <v>18844430.86</v>
      </c>
      <c r="H14" s="10">
        <v>22382509.19</v>
      </c>
      <c r="I14" s="10">
        <v>35039986.42</v>
      </c>
      <c r="J14" s="10">
        <v>18952764.19</v>
      </c>
      <c r="K14" s="10">
        <v>11410842.53</v>
      </c>
      <c r="L14" s="10">
        <v>20221097.53</v>
      </c>
      <c r="M14" s="11">
        <v>9619430.86</v>
      </c>
      <c r="N14" s="10">
        <v>14294175.86</v>
      </c>
      <c r="O14" s="10">
        <v>14719430.86</v>
      </c>
      <c r="P14" s="10">
        <v>9836097.53</v>
      </c>
      <c r="Q14" s="10">
        <v>7239986.42</v>
      </c>
    </row>
    <row r="15" spans="1:17" ht="12" customHeight="1">
      <c r="A15" s="8">
        <v>915</v>
      </c>
      <c r="B15" s="9" t="s">
        <v>44</v>
      </c>
      <c r="C15" s="9"/>
      <c r="D15" s="8"/>
      <c r="E15" s="17">
        <v>88795368</v>
      </c>
      <c r="F15" s="10">
        <v>44397684</v>
      </c>
      <c r="G15" s="10">
        <v>44397684</v>
      </c>
      <c r="H15" s="10"/>
      <c r="I15" s="10"/>
      <c r="J15" s="10">
        <v>0</v>
      </c>
      <c r="K15" s="10">
        <v>0</v>
      </c>
      <c r="L15" s="10"/>
      <c r="M15" s="11"/>
      <c r="N15" s="10"/>
      <c r="O15" s="10"/>
      <c r="P15" s="10"/>
      <c r="Q15" s="10"/>
    </row>
    <row r="16" spans="1:17" ht="12" customHeight="1">
      <c r="A16" s="8">
        <v>915</v>
      </c>
      <c r="B16" s="9" t="s">
        <v>46</v>
      </c>
      <c r="C16" s="9"/>
      <c r="D16" s="8"/>
      <c r="E16" s="17">
        <v>262327800</v>
      </c>
      <c r="F16" s="10"/>
      <c r="G16" s="10"/>
      <c r="H16" s="10">
        <v>65581950</v>
      </c>
      <c r="I16" s="10">
        <v>65581950</v>
      </c>
      <c r="J16" s="10">
        <v>65581950</v>
      </c>
      <c r="K16" s="10">
        <v>65581950</v>
      </c>
      <c r="L16" s="10">
        <v>0</v>
      </c>
      <c r="M16" s="11"/>
      <c r="N16" s="10"/>
      <c r="O16" s="10"/>
      <c r="P16" s="10"/>
      <c r="Q16" s="10">
        <v>0</v>
      </c>
    </row>
    <row r="17" spans="1:17" ht="12" customHeight="1">
      <c r="A17" s="8">
        <v>915</v>
      </c>
      <c r="B17" s="9" t="s">
        <v>47</v>
      </c>
      <c r="C17" s="9"/>
      <c r="D17" s="8"/>
      <c r="E17" s="17">
        <v>64750000</v>
      </c>
      <c r="F17" s="18">
        <v>15250000</v>
      </c>
      <c r="G17" s="18">
        <v>34500000</v>
      </c>
      <c r="H17" s="18">
        <v>1000000</v>
      </c>
      <c r="I17" s="18">
        <v>1000000</v>
      </c>
      <c r="J17" s="18">
        <v>1000000</v>
      </c>
      <c r="K17" s="18">
        <v>1000000</v>
      </c>
      <c r="L17" s="19">
        <v>6000000</v>
      </c>
      <c r="M17" s="20">
        <v>1000000</v>
      </c>
      <c r="N17" s="20">
        <v>1000000</v>
      </c>
      <c r="O17" s="20">
        <v>1000000</v>
      </c>
      <c r="P17" s="20">
        <v>1000000</v>
      </c>
      <c r="Q17" s="20">
        <v>1000000</v>
      </c>
    </row>
    <row r="18" spans="1:17" ht="12" customHeight="1">
      <c r="A18" s="8">
        <v>915</v>
      </c>
      <c r="B18" s="9" t="s">
        <v>50</v>
      </c>
      <c r="C18" s="9"/>
      <c r="D18" s="8"/>
      <c r="E18" s="6">
        <v>295955902</v>
      </c>
      <c r="F18" s="10">
        <v>30227421</v>
      </c>
      <c r="G18" s="10">
        <v>27858751</v>
      </c>
      <c r="H18" s="10">
        <v>31335744</v>
      </c>
      <c r="I18" s="10">
        <v>25929189</v>
      </c>
      <c r="J18" s="10">
        <v>15790664</v>
      </c>
      <c r="K18" s="10">
        <v>31353244</v>
      </c>
      <c r="L18" s="10">
        <v>27422186</v>
      </c>
      <c r="M18" s="11">
        <v>24165544</v>
      </c>
      <c r="N18" s="10">
        <v>23641459</v>
      </c>
      <c r="O18" s="10">
        <v>37897754</v>
      </c>
      <c r="P18" s="10">
        <v>10044974</v>
      </c>
      <c r="Q18" s="10">
        <v>10288972</v>
      </c>
    </row>
    <row r="19" spans="1:17" ht="12" customHeight="1">
      <c r="A19" s="8">
        <v>915</v>
      </c>
      <c r="B19" s="9" t="s">
        <v>45</v>
      </c>
      <c r="C19" s="9"/>
      <c r="D19" s="8"/>
      <c r="E19" s="6">
        <v>88795368</v>
      </c>
      <c r="F19" s="10"/>
      <c r="G19" s="10"/>
      <c r="H19" s="10">
        <v>44397684</v>
      </c>
      <c r="I19" s="10">
        <v>44397684</v>
      </c>
      <c r="J19" s="10"/>
      <c r="K19" s="10"/>
      <c r="L19" s="10">
        <v>0</v>
      </c>
      <c r="M19" s="11"/>
      <c r="N19" s="10"/>
      <c r="O19" s="10"/>
      <c r="P19" s="10"/>
      <c r="Q19" s="10"/>
    </row>
    <row r="20" spans="1:17" ht="12" customHeight="1">
      <c r="A20" s="8">
        <v>915</v>
      </c>
      <c r="B20" s="9" t="s">
        <v>48</v>
      </c>
      <c r="C20" s="9"/>
      <c r="D20" s="8"/>
      <c r="E20" s="6">
        <v>333092550</v>
      </c>
      <c r="F20" s="10"/>
      <c r="G20" s="10"/>
      <c r="H20" s="10"/>
      <c r="I20" s="10">
        <v>111030850</v>
      </c>
      <c r="J20" s="10">
        <v>111030850</v>
      </c>
      <c r="K20" s="10">
        <v>111030850</v>
      </c>
      <c r="L20" s="10"/>
      <c r="M20" s="11"/>
      <c r="N20" s="10"/>
      <c r="O20" s="10"/>
      <c r="P20" s="10"/>
      <c r="Q20" s="10"/>
    </row>
    <row r="21" spans="1:17" ht="12" customHeight="1">
      <c r="A21" s="8">
        <v>915</v>
      </c>
      <c r="B21" s="9" t="s">
        <v>49</v>
      </c>
      <c r="C21" s="9"/>
      <c r="D21" s="8"/>
      <c r="E21" s="6">
        <v>57419372</v>
      </c>
      <c r="F21" s="10">
        <v>1593281</v>
      </c>
      <c r="G21" s="10">
        <v>393281</v>
      </c>
      <c r="H21" s="10">
        <v>16293281</v>
      </c>
      <c r="I21" s="21">
        <v>1593281</v>
      </c>
      <c r="J21" s="22">
        <v>5393281</v>
      </c>
      <c r="K21" s="22">
        <v>18393281</v>
      </c>
      <c r="L21" s="22">
        <v>8793281</v>
      </c>
      <c r="M21" s="23">
        <v>393281</v>
      </c>
      <c r="N21" s="22">
        <v>1393281</v>
      </c>
      <c r="O21" s="10">
        <v>1193281</v>
      </c>
      <c r="P21" s="10">
        <v>393281</v>
      </c>
      <c r="Q21" s="10">
        <v>1593281</v>
      </c>
    </row>
    <row r="22" spans="1:17" ht="12" customHeight="1">
      <c r="A22" s="8">
        <v>915</v>
      </c>
      <c r="B22" s="9" t="s">
        <v>9</v>
      </c>
      <c r="C22" s="9"/>
      <c r="D22" s="8"/>
      <c r="E22" s="6">
        <v>10105802.2</v>
      </c>
      <c r="F22" s="10">
        <f>E22/12</f>
        <v>842150.1833333332</v>
      </c>
      <c r="G22" s="10">
        <v>842150.1833333332</v>
      </c>
      <c r="H22" s="10">
        <v>842150.1833333332</v>
      </c>
      <c r="I22" s="10">
        <v>842150.1833333332</v>
      </c>
      <c r="J22" s="10">
        <v>842150.1833333332</v>
      </c>
      <c r="K22" s="10">
        <v>842150.1833333332</v>
      </c>
      <c r="L22" s="10">
        <v>842150.1833333332</v>
      </c>
      <c r="M22" s="11">
        <v>842150.1833333332</v>
      </c>
      <c r="N22" s="10">
        <v>842150.1833333332</v>
      </c>
      <c r="O22" s="10">
        <v>842150.1833333332</v>
      </c>
      <c r="P22" s="10">
        <v>842150.1833333332</v>
      </c>
      <c r="Q22" s="10">
        <v>842150.1833333332</v>
      </c>
    </row>
    <row r="23" spans="1:17" ht="12" customHeight="1">
      <c r="A23" s="8">
        <v>915</v>
      </c>
      <c r="B23" s="9" t="s">
        <v>57</v>
      </c>
      <c r="C23" s="9"/>
      <c r="D23" s="8"/>
      <c r="E23" s="6">
        <v>10063985.632343743</v>
      </c>
      <c r="F23" s="10">
        <f>E23/12</f>
        <v>838665.4693619786</v>
      </c>
      <c r="G23" s="10">
        <v>838665.4691666667</v>
      </c>
      <c r="H23" s="10">
        <v>838665.4691666667</v>
      </c>
      <c r="I23" s="10">
        <v>838665.4691666667</v>
      </c>
      <c r="J23" s="10">
        <v>838665.4691666667</v>
      </c>
      <c r="K23" s="10">
        <v>838665.4691666667</v>
      </c>
      <c r="L23" s="10">
        <v>838665.4691666667</v>
      </c>
      <c r="M23" s="11">
        <v>838665.4691666667</v>
      </c>
      <c r="N23" s="10">
        <v>838665.4691666667</v>
      </c>
      <c r="O23" s="10">
        <v>838665.4691666667</v>
      </c>
      <c r="P23" s="10">
        <v>838665.4691666667</v>
      </c>
      <c r="Q23" s="10">
        <v>838665.4691666667</v>
      </c>
    </row>
    <row r="24" spans="1:17" ht="12" customHeight="1">
      <c r="A24" s="8">
        <v>915</v>
      </c>
      <c r="B24" s="9" t="s">
        <v>19</v>
      </c>
      <c r="C24" s="9"/>
      <c r="D24" s="8"/>
      <c r="E24" s="6">
        <v>17445803.44</v>
      </c>
      <c r="F24" s="9">
        <v>1646866.24</v>
      </c>
      <c r="G24" s="9">
        <v>2173260.44</v>
      </c>
      <c r="H24" s="9">
        <v>1381856.24</v>
      </c>
      <c r="I24" s="9">
        <v>1989304.47</v>
      </c>
      <c r="J24" s="9">
        <v>1241216.24</v>
      </c>
      <c r="K24" s="9">
        <v>1965156.24</v>
      </c>
      <c r="L24" s="9">
        <v>929846.44</v>
      </c>
      <c r="M24" s="15">
        <v>1200216.68</v>
      </c>
      <c r="N24" s="9">
        <v>2229687.38</v>
      </c>
      <c r="O24" s="9">
        <v>1034420.0900000001</v>
      </c>
      <c r="P24" s="9">
        <v>874586.5399999999</v>
      </c>
      <c r="Q24" s="9">
        <v>779386.44</v>
      </c>
    </row>
    <row r="25" spans="1:17" ht="12" customHeight="1">
      <c r="A25" s="8">
        <v>915</v>
      </c>
      <c r="B25" s="9" t="s">
        <v>10</v>
      </c>
      <c r="C25" s="9"/>
      <c r="D25" s="8"/>
      <c r="E25" s="6">
        <v>8068860</v>
      </c>
      <c r="F25" s="10">
        <v>1090960</v>
      </c>
      <c r="G25" s="10">
        <v>895700</v>
      </c>
      <c r="H25" s="10">
        <v>871400</v>
      </c>
      <c r="I25" s="10">
        <v>1053300</v>
      </c>
      <c r="J25" s="10">
        <v>638400</v>
      </c>
      <c r="K25" s="10">
        <v>645200</v>
      </c>
      <c r="L25" s="10">
        <v>454000</v>
      </c>
      <c r="M25" s="3">
        <v>636000</v>
      </c>
      <c r="N25" s="3">
        <v>485200</v>
      </c>
      <c r="O25" s="3">
        <v>454000</v>
      </c>
      <c r="P25" s="3">
        <v>462700</v>
      </c>
      <c r="Q25" s="3">
        <v>382000</v>
      </c>
    </row>
    <row r="26" spans="1:18" ht="12" customHeight="1">
      <c r="A26" s="8">
        <v>915</v>
      </c>
      <c r="B26" s="9" t="s">
        <v>10</v>
      </c>
      <c r="C26" s="9" t="s">
        <v>51</v>
      </c>
      <c r="D26" s="8"/>
      <c r="E26" s="6">
        <v>8068860.664706157</v>
      </c>
      <c r="F26" s="10">
        <v>1053300</v>
      </c>
      <c r="G26" s="10">
        <v>1090960.6647061564</v>
      </c>
      <c r="H26" s="10">
        <v>638400</v>
      </c>
      <c r="I26" s="10">
        <v>645200</v>
      </c>
      <c r="J26" s="10">
        <v>454000</v>
      </c>
      <c r="K26" s="10">
        <v>462700</v>
      </c>
      <c r="L26" s="10">
        <v>895700</v>
      </c>
      <c r="M26" s="3">
        <v>636000</v>
      </c>
      <c r="N26" s="3">
        <v>871400</v>
      </c>
      <c r="O26" s="3">
        <v>485200</v>
      </c>
      <c r="P26" s="3">
        <v>454000</v>
      </c>
      <c r="Q26" s="3">
        <v>382000</v>
      </c>
      <c r="R26" s="24"/>
    </row>
    <row r="27" spans="1:17" ht="12" customHeight="1">
      <c r="A27" s="8">
        <v>915</v>
      </c>
      <c r="B27" s="9" t="s">
        <v>11</v>
      </c>
      <c r="C27" s="9"/>
      <c r="D27" s="8"/>
      <c r="E27" s="6">
        <v>239594553.36</v>
      </c>
      <c r="F27" s="10">
        <f>E27/12</f>
        <v>19966212.78</v>
      </c>
      <c r="G27" s="10">
        <v>19966212.78001983</v>
      </c>
      <c r="H27" s="10">
        <v>19966212.78001983</v>
      </c>
      <c r="I27" s="10">
        <v>19966212.78001983</v>
      </c>
      <c r="J27" s="10">
        <v>19966212.78001983</v>
      </c>
      <c r="K27" s="10">
        <v>19966212.78001983</v>
      </c>
      <c r="L27" s="10">
        <v>19966212.78001983</v>
      </c>
      <c r="M27" s="11">
        <v>19966212.78001983</v>
      </c>
      <c r="N27" s="10">
        <v>19966212.78001983</v>
      </c>
      <c r="O27" s="10">
        <v>19966212.78001983</v>
      </c>
      <c r="P27" s="10">
        <v>19966212.78001983</v>
      </c>
      <c r="Q27" s="10">
        <v>19966212.78001983</v>
      </c>
    </row>
    <row r="28" spans="1:17" ht="12" customHeight="1">
      <c r="A28" s="8">
        <v>915</v>
      </c>
      <c r="B28" s="9" t="s">
        <v>52</v>
      </c>
      <c r="C28" s="9"/>
      <c r="D28" s="8"/>
      <c r="E28" s="6">
        <v>116207657.76999997</v>
      </c>
      <c r="F28" s="10">
        <v>10714813.147499999</v>
      </c>
      <c r="G28" s="10">
        <v>16799713.1475</v>
      </c>
      <c r="H28" s="10">
        <v>9851063.147499999</v>
      </c>
      <c r="I28" s="10">
        <v>8214813.1475</v>
      </c>
      <c r="J28" s="10">
        <v>8214813.1475</v>
      </c>
      <c r="K28" s="10">
        <v>9851063.147499999</v>
      </c>
      <c r="L28" s="10">
        <v>8214813.1475</v>
      </c>
      <c r="M28" s="11">
        <v>8214813.1475</v>
      </c>
      <c r="N28" s="10">
        <v>9851063.147499999</v>
      </c>
      <c r="O28" s="10">
        <v>8214813.1475</v>
      </c>
      <c r="P28" s="10">
        <v>8214813.1475</v>
      </c>
      <c r="Q28" s="10">
        <v>9851063.147499999</v>
      </c>
    </row>
    <row r="29" spans="1:17" ht="12" customHeight="1">
      <c r="A29" s="8">
        <v>915</v>
      </c>
      <c r="B29" s="9" t="s">
        <v>53</v>
      </c>
      <c r="C29" s="9"/>
      <c r="D29" s="8"/>
      <c r="E29" s="6">
        <v>224287115.28</v>
      </c>
      <c r="F29" s="10">
        <v>21001463.66916667</v>
      </c>
      <c r="G29" s="10">
        <f>18496613.16+0.28</f>
        <v>18496613.44</v>
      </c>
      <c r="H29" s="10">
        <v>19156701.911666665</v>
      </c>
      <c r="I29" s="10">
        <v>17926463.669166666</v>
      </c>
      <c r="J29" s="10">
        <v>18127613.169166666</v>
      </c>
      <c r="K29" s="10">
        <v>19156701.911666665</v>
      </c>
      <c r="L29" s="10">
        <v>17926463.669166666</v>
      </c>
      <c r="M29" s="11">
        <v>18127613.169166666</v>
      </c>
      <c r="N29" s="10">
        <v>19156701.911666665</v>
      </c>
      <c r="O29" s="10">
        <v>17926463.669166666</v>
      </c>
      <c r="P29" s="10">
        <v>18127613.18</v>
      </c>
      <c r="Q29" s="10">
        <v>19156701.911666665</v>
      </c>
    </row>
    <row r="30" spans="1:17" ht="12" customHeight="1">
      <c r="A30" s="8">
        <v>915</v>
      </c>
      <c r="B30" s="9" t="s">
        <v>60</v>
      </c>
      <c r="C30" s="9"/>
      <c r="D30" s="8"/>
      <c r="E30" s="6">
        <v>39994544</v>
      </c>
      <c r="F30" s="10"/>
      <c r="G30" s="10"/>
      <c r="H30" s="10">
        <f>E30/4</f>
        <v>9998636</v>
      </c>
      <c r="I30" s="10"/>
      <c r="J30" s="10"/>
      <c r="K30" s="10">
        <f>E30/4</f>
        <v>9998636</v>
      </c>
      <c r="L30" s="10"/>
      <c r="M30" s="11"/>
      <c r="N30" s="10">
        <f>E30/4</f>
        <v>9998636</v>
      </c>
      <c r="O30" s="10"/>
      <c r="P30" s="10"/>
      <c r="Q30" s="10">
        <f>E30/4</f>
        <v>9998636</v>
      </c>
    </row>
    <row r="31" spans="1:17" ht="12" customHeight="1">
      <c r="A31" s="8">
        <v>915</v>
      </c>
      <c r="B31" s="9" t="s">
        <v>54</v>
      </c>
      <c r="C31" s="9"/>
      <c r="D31" s="8"/>
      <c r="E31" s="6">
        <v>113479107</v>
      </c>
      <c r="F31" s="10">
        <v>9248258.916666666</v>
      </c>
      <c r="G31" s="10">
        <v>9664925.583333334</v>
      </c>
      <c r="H31" s="10">
        <v>9248258.916666666</v>
      </c>
      <c r="I31" s="10">
        <v>9664925.583333334</v>
      </c>
      <c r="J31" s="10">
        <v>9248258.916666666</v>
      </c>
      <c r="K31" s="10">
        <v>9664925.583333334</v>
      </c>
      <c r="L31" s="10">
        <v>9664925.583333334</v>
      </c>
      <c r="M31" s="11">
        <v>9248258.916666666</v>
      </c>
      <c r="N31" s="10">
        <v>9664925.583333334</v>
      </c>
      <c r="O31" s="10">
        <v>9248258.916666666</v>
      </c>
      <c r="P31" s="10">
        <v>9664925.583333334</v>
      </c>
      <c r="Q31" s="10">
        <v>9248258.916666666</v>
      </c>
    </row>
    <row r="32" spans="1:17" ht="12" customHeight="1">
      <c r="A32" s="8">
        <v>915</v>
      </c>
      <c r="B32" s="9" t="s">
        <v>55</v>
      </c>
      <c r="C32" s="9"/>
      <c r="D32" s="16"/>
      <c r="E32" s="14">
        <f>SUM(F32:Q32)</f>
        <v>440402747.42135346</v>
      </c>
      <c r="F32" s="10">
        <v>42607733.32833333</v>
      </c>
      <c r="G32" s="10">
        <v>39052147.416353405</v>
      </c>
      <c r="H32" s="10">
        <v>35107733.32833333</v>
      </c>
      <c r="I32" s="10">
        <v>36024399.995000005</v>
      </c>
      <c r="J32" s="10">
        <v>36633633.32833333</v>
      </c>
      <c r="K32" s="10">
        <v>35425299.995000005</v>
      </c>
      <c r="L32" s="10">
        <v>35508633.019999996</v>
      </c>
      <c r="M32" s="11">
        <v>37050300.41666667</v>
      </c>
      <c r="N32" s="10">
        <v>35008632.75</v>
      </c>
      <c r="O32" s="10">
        <v>35925299.67666667</v>
      </c>
      <c r="P32" s="10">
        <v>36633633.75</v>
      </c>
      <c r="Q32" s="10">
        <v>35425300.41666667</v>
      </c>
    </row>
    <row r="33" spans="1:17" ht="12" customHeight="1">
      <c r="A33" s="8">
        <v>915</v>
      </c>
      <c r="B33" s="9" t="s">
        <v>61</v>
      </c>
      <c r="C33" s="9"/>
      <c r="D33" s="16"/>
      <c r="E33" s="14">
        <v>74923519</v>
      </c>
      <c r="F33" s="10"/>
      <c r="G33" s="10"/>
      <c r="H33" s="10">
        <f>E33/4</f>
        <v>18730879.75</v>
      </c>
      <c r="I33" s="10"/>
      <c r="J33" s="10"/>
      <c r="K33" s="10">
        <f>E33/4</f>
        <v>18730879.75</v>
      </c>
      <c r="L33" s="10"/>
      <c r="M33" s="11"/>
      <c r="N33" s="10">
        <f>E33/4</f>
        <v>18730879.75</v>
      </c>
      <c r="O33" s="10"/>
      <c r="P33" s="10"/>
      <c r="Q33" s="10">
        <f>E33/4</f>
        <v>18730879.75</v>
      </c>
    </row>
    <row r="34" spans="1:17" ht="12" customHeight="1">
      <c r="A34" s="8">
        <v>915</v>
      </c>
      <c r="B34" s="9" t="s">
        <v>20</v>
      </c>
      <c r="C34" s="9"/>
      <c r="D34" s="8"/>
      <c r="E34" s="6">
        <v>15579263.73</v>
      </c>
      <c r="F34" s="10">
        <v>1196122.58</v>
      </c>
      <c r="G34" s="10">
        <v>1237570.83</v>
      </c>
      <c r="H34" s="10">
        <v>2136122.58</v>
      </c>
      <c r="I34" s="10">
        <v>1196122.58</v>
      </c>
      <c r="J34" s="10">
        <v>1437570.83</v>
      </c>
      <c r="K34" s="10">
        <v>1181122.58</v>
      </c>
      <c r="L34" s="10">
        <v>1151122.58</v>
      </c>
      <c r="M34" s="11">
        <v>1237570.83</v>
      </c>
      <c r="N34" s="10">
        <v>1181122.58</v>
      </c>
      <c r="O34" s="10">
        <v>1251123</v>
      </c>
      <c r="P34" s="10">
        <v>1237570.1799999997</v>
      </c>
      <c r="Q34" s="10">
        <v>1136122.58</v>
      </c>
    </row>
    <row r="35" spans="1:17" ht="12" customHeight="1">
      <c r="A35" s="8">
        <v>915</v>
      </c>
      <c r="B35" s="9" t="s">
        <v>21</v>
      </c>
      <c r="C35" s="9"/>
      <c r="D35" s="16"/>
      <c r="E35" s="6">
        <v>25418468.670219027</v>
      </c>
      <c r="F35" s="25">
        <v>2412976.6</v>
      </c>
      <c r="G35" s="25">
        <v>3330001.57</v>
      </c>
      <c r="H35" s="25">
        <v>2016145.54</v>
      </c>
      <c r="I35" s="25">
        <v>2129691.6</v>
      </c>
      <c r="J35" s="25">
        <v>2040611.49</v>
      </c>
      <c r="K35" s="25">
        <v>1716145.54</v>
      </c>
      <c r="L35" s="25">
        <v>2068645.54</v>
      </c>
      <c r="M35" s="26">
        <v>1818372.35</v>
      </c>
      <c r="N35" s="25">
        <v>1999430.54</v>
      </c>
      <c r="O35" s="25">
        <v>2068645.2100000018</v>
      </c>
      <c r="P35" s="25">
        <v>1818372.15</v>
      </c>
      <c r="Q35" s="25">
        <v>1999430.54</v>
      </c>
    </row>
    <row r="36" spans="1:17" ht="12" customHeight="1">
      <c r="A36" s="8">
        <v>915</v>
      </c>
      <c r="B36" s="9" t="s">
        <v>12</v>
      </c>
      <c r="C36" s="9"/>
      <c r="D36" s="8"/>
      <c r="E36" s="6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</row>
    <row r="37" spans="1:17" ht="12" customHeight="1">
      <c r="A37" s="8">
        <v>915</v>
      </c>
      <c r="B37" s="9" t="s">
        <v>22</v>
      </c>
      <c r="C37" s="9"/>
      <c r="D37" s="8"/>
      <c r="E37" s="14">
        <v>11645626.6339186</v>
      </c>
      <c r="F37" s="10">
        <v>1073771.305821762</v>
      </c>
      <c r="G37" s="10">
        <v>873771.305821762</v>
      </c>
      <c r="H37" s="10">
        <v>873771.305821762</v>
      </c>
      <c r="I37" s="10">
        <v>1066071.305821762</v>
      </c>
      <c r="J37" s="10">
        <v>1136070.305821762</v>
      </c>
      <c r="K37" s="10">
        <v>1109543.893126304</v>
      </c>
      <c r="L37" s="10">
        <v>1143771.305821762</v>
      </c>
      <c r="M37" s="11">
        <v>873771.305821762</v>
      </c>
      <c r="N37" s="10">
        <v>873771.305821762</v>
      </c>
      <c r="O37" s="10">
        <v>873771.305821762</v>
      </c>
      <c r="P37" s="10">
        <v>873771.305821762</v>
      </c>
      <c r="Q37" s="10">
        <v>873770.678017406</v>
      </c>
    </row>
    <row r="38" spans="1:17" ht="12" customHeight="1">
      <c r="A38" s="8">
        <v>915</v>
      </c>
      <c r="B38" s="9" t="s">
        <v>23</v>
      </c>
      <c r="C38" s="9"/>
      <c r="D38" s="8"/>
      <c r="E38" s="6">
        <v>11158861.94</v>
      </c>
      <c r="F38" s="10">
        <v>1068488</v>
      </c>
      <c r="G38" s="10">
        <v>1638000</v>
      </c>
      <c r="H38" s="10">
        <v>588400</v>
      </c>
      <c r="I38" s="10">
        <v>1058446.94</v>
      </c>
      <c r="J38" s="10">
        <v>872400</v>
      </c>
      <c r="K38" s="10">
        <v>1626077</v>
      </c>
      <c r="L38" s="10">
        <v>1159250</v>
      </c>
      <c r="M38" s="11">
        <v>783200</v>
      </c>
      <c r="N38" s="10">
        <v>1013400</v>
      </c>
      <c r="O38" s="10">
        <v>530400</v>
      </c>
      <c r="P38" s="10">
        <v>410400</v>
      </c>
      <c r="Q38" s="10">
        <v>410400</v>
      </c>
    </row>
    <row r="39" spans="1:17" ht="12" customHeight="1">
      <c r="A39" s="8">
        <v>915</v>
      </c>
      <c r="B39" s="9" t="s">
        <v>38</v>
      </c>
      <c r="C39" s="9"/>
      <c r="D39" s="8"/>
      <c r="E39" s="6">
        <v>12764909</v>
      </c>
      <c r="F39" s="10">
        <v>1063742.4166666667</v>
      </c>
      <c r="G39" s="10">
        <v>1063742.4166666667</v>
      </c>
      <c r="H39" s="10">
        <v>1063742.4166666667</v>
      </c>
      <c r="I39" s="10">
        <v>1063742.4166666667</v>
      </c>
      <c r="J39" s="10">
        <v>1063742.4166666667</v>
      </c>
      <c r="K39" s="10">
        <v>1063742.4166666667</v>
      </c>
      <c r="L39" s="10">
        <v>1063742.4166666667</v>
      </c>
      <c r="M39" s="11">
        <v>1063742.4166666667</v>
      </c>
      <c r="N39" s="10">
        <v>1063742.4166666667</v>
      </c>
      <c r="O39" s="10">
        <v>1063742.4166666667</v>
      </c>
      <c r="P39" s="10">
        <v>1063742.4166666667</v>
      </c>
      <c r="Q39" s="10">
        <v>1063742.4166666667</v>
      </c>
    </row>
    <row r="40" spans="1:17" ht="12" customHeight="1">
      <c r="A40" s="8">
        <v>915</v>
      </c>
      <c r="B40" s="9" t="s">
        <v>24</v>
      </c>
      <c r="C40" s="9"/>
      <c r="D40" s="8"/>
      <c r="E40" s="6">
        <v>19689838.08</v>
      </c>
      <c r="F40" s="10">
        <v>2148796.08</v>
      </c>
      <c r="G40" s="10">
        <v>2465000</v>
      </c>
      <c r="H40" s="10">
        <v>1765000</v>
      </c>
      <c r="I40" s="10">
        <v>1616898.62</v>
      </c>
      <c r="J40" s="10">
        <v>2465000</v>
      </c>
      <c r="K40" s="10">
        <v>2228558</v>
      </c>
      <c r="L40" s="10">
        <v>1335788.1</v>
      </c>
      <c r="M40" s="11">
        <v>1938797.28</v>
      </c>
      <c r="N40" s="10">
        <v>1415000</v>
      </c>
      <c r="O40" s="10">
        <v>765000</v>
      </c>
      <c r="P40" s="10">
        <v>881000</v>
      </c>
      <c r="Q40" s="10">
        <v>665000</v>
      </c>
    </row>
    <row r="41" spans="1:17" ht="12" customHeight="1">
      <c r="A41" s="8">
        <v>915</v>
      </c>
      <c r="B41" s="9" t="s">
        <v>13</v>
      </c>
      <c r="C41" s="9"/>
      <c r="D41" s="8"/>
      <c r="E41" s="6"/>
      <c r="F41" s="10"/>
      <c r="G41" s="10"/>
      <c r="H41" s="10"/>
      <c r="I41" s="10"/>
      <c r="J41" s="10"/>
      <c r="K41" s="10"/>
      <c r="L41" s="10"/>
      <c r="M41" s="11"/>
      <c r="N41" s="10"/>
      <c r="O41" s="10"/>
      <c r="P41" s="10"/>
      <c r="Q41" s="10"/>
    </row>
    <row r="42" spans="1:17" ht="12" customHeight="1">
      <c r="A42" s="8">
        <v>915</v>
      </c>
      <c r="B42" s="9" t="s">
        <v>14</v>
      </c>
      <c r="C42" s="9"/>
      <c r="D42" s="8"/>
      <c r="E42" s="6">
        <v>11352732.71</v>
      </c>
      <c r="F42" s="10">
        <v>2202501.71</v>
      </c>
      <c r="G42" s="10">
        <v>1415000</v>
      </c>
      <c r="H42" s="10">
        <v>1045000</v>
      </c>
      <c r="I42" s="10">
        <v>961527</v>
      </c>
      <c r="J42" s="10">
        <v>815000</v>
      </c>
      <c r="K42" s="10">
        <v>815000</v>
      </c>
      <c r="L42" s="10">
        <v>795000</v>
      </c>
      <c r="M42" s="11">
        <v>780000</v>
      </c>
      <c r="N42" s="10">
        <v>680000</v>
      </c>
      <c r="O42" s="10">
        <v>560000</v>
      </c>
      <c r="P42" s="10">
        <v>658527</v>
      </c>
      <c r="Q42" s="10">
        <v>625177</v>
      </c>
    </row>
    <row r="43" spans="1:17" ht="12" customHeight="1">
      <c r="A43" s="8">
        <v>915</v>
      </c>
      <c r="B43" s="9" t="s">
        <v>16</v>
      </c>
      <c r="C43" s="9"/>
      <c r="D43" s="8"/>
      <c r="E43" s="6">
        <v>4627991.28</v>
      </c>
      <c r="F43" s="10">
        <v>480000.28</v>
      </c>
      <c r="G43" s="10">
        <v>480000</v>
      </c>
      <c r="H43" s="10">
        <v>460000</v>
      </c>
      <c r="I43" s="10">
        <v>460000</v>
      </c>
      <c r="J43" s="10">
        <v>410000</v>
      </c>
      <c r="K43" s="10">
        <v>407991</v>
      </c>
      <c r="L43" s="10">
        <v>410000</v>
      </c>
      <c r="M43" s="11">
        <v>410000</v>
      </c>
      <c r="N43" s="10">
        <v>300000</v>
      </c>
      <c r="O43" s="10">
        <v>270000</v>
      </c>
      <c r="P43" s="10">
        <v>270000</v>
      </c>
      <c r="Q43" s="10">
        <v>270000</v>
      </c>
    </row>
    <row r="44" spans="1:17" ht="12" customHeight="1">
      <c r="A44" s="8">
        <v>915</v>
      </c>
      <c r="B44" s="9" t="s">
        <v>25</v>
      </c>
      <c r="C44" s="9"/>
      <c r="D44" s="8"/>
      <c r="E44" s="6">
        <v>11724544.65</v>
      </c>
      <c r="F44" s="10">
        <v>889356.61</v>
      </c>
      <c r="G44" s="10">
        <v>1008186.46</v>
      </c>
      <c r="H44" s="10">
        <v>916033.29</v>
      </c>
      <c r="I44" s="10">
        <v>817939.7</v>
      </c>
      <c r="J44" s="10">
        <v>1057779.25</v>
      </c>
      <c r="K44" s="10">
        <v>914294.73</v>
      </c>
      <c r="L44" s="10">
        <v>964021.28</v>
      </c>
      <c r="M44" s="11">
        <v>1109056.88</v>
      </c>
      <c r="N44" s="10">
        <v>1052505.8</v>
      </c>
      <c r="O44" s="10">
        <v>996957.39</v>
      </c>
      <c r="P44" s="10">
        <v>1156479.79</v>
      </c>
      <c r="Q44" s="10">
        <v>841933.47</v>
      </c>
    </row>
    <row r="45" spans="1:17" ht="12" customHeight="1" thickBot="1">
      <c r="A45" s="27">
        <v>915</v>
      </c>
      <c r="B45" s="28" t="s">
        <v>15</v>
      </c>
      <c r="C45" s="28"/>
      <c r="D45" s="27"/>
      <c r="E45" s="29">
        <v>11920368.35</v>
      </c>
      <c r="F45" s="30">
        <v>993364.0291666667</v>
      </c>
      <c r="G45" s="30">
        <v>993364.0291666667</v>
      </c>
      <c r="H45" s="30">
        <v>993364.0291666667</v>
      </c>
      <c r="I45" s="30">
        <v>993364.0291666667</v>
      </c>
      <c r="J45" s="30">
        <v>993364.0291666667</v>
      </c>
      <c r="K45" s="30">
        <v>993364.0291666667</v>
      </c>
      <c r="L45" s="30">
        <v>993364.0291666667</v>
      </c>
      <c r="M45" s="31">
        <v>993364.0291666667</v>
      </c>
      <c r="N45" s="30">
        <v>993364.0291666667</v>
      </c>
      <c r="O45" s="30">
        <v>993364.0291666667</v>
      </c>
      <c r="P45" s="30">
        <v>993364.0291666667</v>
      </c>
      <c r="Q45" s="30">
        <v>993364.0291666667</v>
      </c>
    </row>
    <row r="46" spans="1:17" ht="15" thickBot="1">
      <c r="A46" s="32"/>
      <c r="B46" s="33" t="s">
        <v>59</v>
      </c>
      <c r="C46" s="34"/>
      <c r="D46" s="34"/>
      <c r="E46" s="35">
        <f>SUM(E4:E45)</f>
        <v>4527733284.962141</v>
      </c>
      <c r="F46" s="36">
        <f aca="true" t="shared" si="0" ref="F46:Q46">SUM(F4:F45)</f>
        <v>338791143.4256552</v>
      </c>
      <c r="G46" s="36">
        <f t="shared" si="0"/>
        <v>574123284.2344013</v>
      </c>
      <c r="H46" s="36">
        <f t="shared" si="0"/>
        <v>397154965.4860845</v>
      </c>
      <c r="I46" s="36">
        <f t="shared" si="0"/>
        <v>718609962.9908419</v>
      </c>
      <c r="J46" s="36">
        <f t="shared" si="0"/>
        <v>343996591.84040743</v>
      </c>
      <c r="K46" s="36">
        <f t="shared" si="0"/>
        <v>762028011.2240556</v>
      </c>
      <c r="L46" s="36">
        <f t="shared" si="0"/>
        <v>245588268.65250826</v>
      </c>
      <c r="M46" s="36">
        <f t="shared" si="0"/>
        <v>192452698.19584158</v>
      </c>
      <c r="N46" s="36">
        <f t="shared" si="0"/>
        <v>476632131.1388273</v>
      </c>
      <c r="O46" s="36">
        <f t="shared" si="0"/>
        <v>175432951.8908416</v>
      </c>
      <c r="P46" s="36">
        <f t="shared" si="0"/>
        <v>138296052.4563416</v>
      </c>
      <c r="Q46" s="36">
        <f t="shared" si="0"/>
        <v>164627223.42047158</v>
      </c>
    </row>
    <row r="47" ht="12" customHeight="1">
      <c r="B47" s="37"/>
    </row>
    <row r="48" ht="27" customHeight="1">
      <c r="B48" s="37"/>
    </row>
    <row r="50" ht="21.75" customHeight="1"/>
    <row r="53" ht="12" customHeight="1">
      <c r="G53" s="3">
        <f>E49-E50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User</cp:lastModifiedBy>
  <dcterms:created xsi:type="dcterms:W3CDTF">2021-02-19T08:32:58Z</dcterms:created>
  <dcterms:modified xsi:type="dcterms:W3CDTF">2023-03-12T19:57:16Z</dcterms:modified>
  <cp:category/>
  <cp:version/>
  <cp:contentType/>
  <cp:contentStatus/>
</cp:coreProperties>
</file>